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2"/>
  </bookViews>
  <sheets>
    <sheet name="表一" sheetId="1" r:id="rId1"/>
    <sheet name="表二" sheetId="2" r:id="rId2"/>
    <sheet name="Sheet1" sheetId="3" r:id="rId3"/>
    <sheet name="Sheet2" sheetId="4" r:id="rId4"/>
  </sheets>
  <calcPr calcId="144525"/>
</workbook>
</file>

<file path=xl/sharedStrings.xml><?xml version="1.0" encoding="utf-8"?>
<sst xmlns="http://schemas.openxmlformats.org/spreadsheetml/2006/main" count="189" uniqueCount="90">
  <si>
    <t>附件1</t>
  </si>
  <si>
    <t>2023年湖南省农村公路安防设施目标完成汇总表</t>
  </si>
  <si>
    <t>填报单位:桃花源旅游管理区交通运输局</t>
  </si>
  <si>
    <t>县市区名称</t>
  </si>
  <si>
    <t>2023年目标</t>
  </si>
  <si>
    <t>2023年完成情况</t>
  </si>
  <si>
    <t>里程          (公里)</t>
  </si>
  <si>
    <t>完成投资             (万元)</t>
  </si>
  <si>
    <t>完成里程百分比（%）</t>
  </si>
  <si>
    <t>完成投资百分比（%）</t>
  </si>
  <si>
    <t>合格里程  (公里)</t>
  </si>
  <si>
    <t>合格率      (%)</t>
  </si>
  <si>
    <t>桃花源旅游管理区</t>
  </si>
  <si>
    <t>市州合计</t>
  </si>
  <si>
    <t>单位负责人：李钊</t>
  </si>
  <si>
    <t>填报人: 张建波                            联系电话:13973630506</t>
  </si>
  <si>
    <t>说明：该表完成情况按截至12月20日的数据统计填报。</t>
  </si>
  <si>
    <t>填报日期:2023年11月23日</t>
  </si>
  <si>
    <t>附件2</t>
  </si>
  <si>
    <t>2023年湖南省农村公路安防设施项目完成情况一览表</t>
  </si>
  <si>
    <t>填报单位:</t>
  </si>
  <si>
    <t>序号</t>
  </si>
  <si>
    <t>项目基本情况</t>
  </si>
  <si>
    <t>完成里程和投资</t>
  </si>
  <si>
    <t>本年到位资金(万元)</t>
  </si>
  <si>
    <t>项目联系人</t>
  </si>
  <si>
    <t>备注</t>
  </si>
  <si>
    <t>县市区</t>
  </si>
  <si>
    <t>乡镇</t>
  </si>
  <si>
    <t>建制村</t>
  </si>
  <si>
    <t>项目名称</t>
  </si>
  <si>
    <t>线路编码</t>
  </si>
  <si>
    <t>线路里程</t>
  </si>
  <si>
    <t>文号</t>
  </si>
  <si>
    <t>里程(公里)</t>
  </si>
  <si>
    <t>投资   (万元)</t>
  </si>
  <si>
    <t>合计</t>
  </si>
  <si>
    <t>中央   投资</t>
  </si>
  <si>
    <t>省投资</t>
  </si>
  <si>
    <t>市州   配套</t>
  </si>
  <si>
    <t>县市区配套</t>
  </si>
  <si>
    <t>乡镇   配套</t>
  </si>
  <si>
    <t>其它</t>
  </si>
  <si>
    <t>姓名</t>
  </si>
  <si>
    <t>联系电话</t>
  </si>
  <si>
    <t>总计</t>
  </si>
  <si>
    <t>桃花源镇</t>
  </si>
  <si>
    <t>渔父村</t>
  </si>
  <si>
    <t>桃花源旅游管理区C559线公路安全生命防护工程</t>
  </si>
  <si>
    <t>C559430725</t>
  </si>
  <si>
    <t>湘交函【2022】629号</t>
  </si>
  <si>
    <t>张建波</t>
  </si>
  <si>
    <t>汤家山村</t>
  </si>
  <si>
    <t>桃花源旅游管理区C657线公路安全生命防护工程</t>
  </si>
  <si>
    <t>C657430725</t>
  </si>
  <si>
    <t>桃仙岭村</t>
  </si>
  <si>
    <t>桃花源旅游管理区C682线公路安全生命防护工程</t>
  </si>
  <si>
    <t>C682430725</t>
  </si>
  <si>
    <t>单位负责人：</t>
  </si>
  <si>
    <t>填报人：</t>
  </si>
  <si>
    <t>联系电话：</t>
  </si>
  <si>
    <t>填报日期:2022年  月   日</t>
  </si>
  <si>
    <t>备注：该表完成情况要求按截至12月20日的数据统计填报，项目需同信息管理系统中数据保持一致。</t>
  </si>
  <si>
    <t>2023年湖南省普通国省道安防精细化提升目标完成汇总表</t>
  </si>
  <si>
    <t>里程 (公里)</t>
  </si>
  <si>
    <t>里程  (公里)</t>
  </si>
  <si>
    <t>合格率 (%)</t>
  </si>
  <si>
    <r>
      <t>填报人:</t>
    </r>
    <r>
      <rPr>
        <sz val="12"/>
        <rFont val="宋体"/>
        <charset val="134"/>
      </rPr>
      <t xml:space="preserve">                             </t>
    </r>
    <r>
      <rPr>
        <sz val="12"/>
        <rFont val="宋体"/>
        <charset val="134"/>
      </rPr>
      <t>联系电话:</t>
    </r>
  </si>
  <si>
    <t xml:space="preserve">                  说明：该表完成情况按截至12月20日的数据统计填报。</t>
  </si>
  <si>
    <t>填报日期:2023年11月 27日</t>
  </si>
  <si>
    <t>2023年湖南省普通国省道安防精细化提升项目完成情况一览表</t>
  </si>
  <si>
    <t>桃花源旅游管理区交通运输局</t>
  </si>
  <si>
    <t>市州</t>
  </si>
  <si>
    <t>G319高雄-成都K1587.651-K1589.39(专项养护)安防（交安）设施波形梁钢护栏、缆索护栏更换或增设2023年_桃源县(计划内)</t>
  </si>
  <si>
    <t>高雄-成都(G319)</t>
  </si>
  <si>
    <t>湘交养管[2023]90号</t>
  </si>
  <si>
    <t>王猛</t>
  </si>
  <si>
    <t>07367819807</t>
  </si>
  <si>
    <t>G319高雄-成都K1589.762-K1593.827(专项养护)安防（交安）设施2023年_桃源县(计划内)</t>
  </si>
  <si>
    <t>G319高雄-成都K1595.327-K1598.657(专项养护)安防（交安）设施2023年_桃源县(计划内)</t>
  </si>
  <si>
    <t>G319高雄-成都K1598.84-K1599.899(专项养护)安防（交安）设施2023年_桃源县(计划内)</t>
  </si>
  <si>
    <t>G319高雄-成都K1600.088-K1600.364(专项养护)安防（交安）设施2023年_桃源县(计划内)</t>
  </si>
  <si>
    <t>G319高雄-成都K1602.848-K1603.091(专项养护)安防（交安）设施2023年_桃源县(计划内)</t>
  </si>
  <si>
    <t>G319高雄-成都K1603.102-K1603.364(专项养护)安防（交安）设施2023年_桃源县(计划内)</t>
  </si>
  <si>
    <t>G319高雄-成都K1603.604-K1603.677(专项养护)安防（交安）设施2023年_桃源县(计划内)</t>
  </si>
  <si>
    <t>G319高雄-成都K1604.002-K1604.275(专项养护)安防（交安）设施2023年_桃源县(计划内)</t>
  </si>
  <si>
    <t>G319高雄-成都K1606.236-K1606.772(专项养护)安防（交安）设施2023年_桃源县(计划内)</t>
  </si>
  <si>
    <t>填报人：张建波</t>
  </si>
  <si>
    <t>联系电话：13973630506</t>
  </si>
  <si>
    <t>填报日期:2023年11月20日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</si>
</sst>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0_ "/>
    <numFmt numFmtId="178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b/>
      <sz val="2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6" borderId="24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4" fillId="7" borderId="25" applyNumberFormat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" fillId="0" borderId="0"/>
  </cellStyleXfs>
  <cellXfs count="12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" xfId="49" applyNumberFormat="1" applyFont="1" applyFill="1" applyBorder="1" applyAlignment="1" applyProtection="1">
      <alignment vertical="center" wrapText="1"/>
    </xf>
    <xf numFmtId="0" fontId="2" fillId="2" borderId="1" xfId="49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 applyProtection="1">
      <alignment horizontal="center" vertical="center" wrapText="1"/>
    </xf>
    <xf numFmtId="176" fontId="6" fillId="2" borderId="1" xfId="49" applyNumberFormat="1" applyFont="1" applyFill="1" applyBorder="1" applyAlignment="1" applyProtection="1">
      <alignment horizontal="center" vertical="center" wrapText="1"/>
    </xf>
    <xf numFmtId="0" fontId="6" fillId="2" borderId="1" xfId="49" applyNumberFormat="1" applyFont="1" applyFill="1" applyBorder="1" applyAlignment="1" applyProtection="1">
      <alignment horizontal="center" vertical="center" wrapText="1"/>
    </xf>
    <xf numFmtId="178" fontId="6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vertical="center"/>
    </xf>
    <xf numFmtId="0" fontId="6" fillId="2" borderId="1" xfId="49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9" fontId="1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3" xfId="49" applyNumberFormat="1" applyFont="1" applyFill="1" applyBorder="1" applyAlignment="1" applyProtection="1">
      <alignment vertical="center" wrapText="1"/>
    </xf>
    <xf numFmtId="0" fontId="2" fillId="2" borderId="4" xfId="49" applyNumberFormat="1" applyFont="1" applyFill="1" applyBorder="1" applyAlignment="1" applyProtection="1">
      <alignment horizontal="center" vertical="center" wrapText="1"/>
    </xf>
    <xf numFmtId="0" fontId="2" fillId="2" borderId="5" xfId="49" applyNumberFormat="1" applyFont="1" applyFill="1" applyBorder="1" applyAlignment="1" applyProtection="1">
      <alignment horizontal="center" vertical="center" wrapText="1"/>
    </xf>
    <xf numFmtId="0" fontId="2" fillId="2" borderId="6" xfId="49" applyNumberFormat="1" applyFont="1" applyFill="1" applyBorder="1" applyAlignment="1" applyProtection="1">
      <alignment vertical="center" wrapText="1"/>
    </xf>
    <xf numFmtId="0" fontId="1" fillId="2" borderId="0" xfId="0" applyFont="1" applyFill="1" applyBorder="1" applyAlignment="1">
      <alignment vertical="center"/>
    </xf>
    <xf numFmtId="0" fontId="2" fillId="2" borderId="6" xfId="49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3" xfId="49" applyNumberFormat="1" applyFont="1" applyFill="1" applyBorder="1" applyAlignment="1" applyProtection="1">
      <alignment horizontal="center" vertical="center" wrapText="1"/>
    </xf>
    <xf numFmtId="0" fontId="2" fillId="2" borderId="8" xfId="49" applyNumberFormat="1" applyFont="1" applyFill="1" applyBorder="1" applyAlignment="1" applyProtection="1">
      <alignment horizontal="center" vertical="center" wrapText="1"/>
    </xf>
    <xf numFmtId="0" fontId="6" fillId="2" borderId="8" xfId="49" applyNumberFormat="1" applyFont="1" applyFill="1" applyBorder="1" applyAlignment="1" applyProtection="1">
      <alignment horizontal="center" vertical="center" wrapText="1"/>
    </xf>
    <xf numFmtId="0" fontId="6" fillId="2" borderId="8" xfId="49" applyNumberFormat="1" applyFont="1" applyFill="1" applyBorder="1" applyAlignment="1" applyProtection="1">
      <alignment horizontal="center" vertical="center"/>
    </xf>
    <xf numFmtId="0" fontId="6" fillId="2" borderId="1" xfId="49" applyNumberFormat="1" applyFont="1" applyFill="1" applyBorder="1" applyAlignment="1" applyProtection="1">
      <alignment horizontal="center" vertical="center"/>
    </xf>
    <xf numFmtId="0" fontId="2" fillId="2" borderId="6" xfId="49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49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0" xfId="49" applyNumberFormat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49" applyNumberFormat="1" applyFont="1" applyFill="1" applyBorder="1" applyAlignment="1" applyProtection="1">
      <alignment horizontal="center" vertical="center" wrapText="1"/>
    </xf>
    <xf numFmtId="0" fontId="2" fillId="2" borderId="7" xfId="49" applyNumberFormat="1" applyFont="1" applyFill="1" applyBorder="1" applyAlignment="1" applyProtection="1">
      <alignment horizontal="center" vertical="center" wrapText="1"/>
    </xf>
    <xf numFmtId="0" fontId="2" fillId="2" borderId="0" xfId="49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9" fontId="1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C27" sqref="C27"/>
    </sheetView>
  </sheetViews>
  <sheetFormatPr defaultColWidth="9" defaultRowHeight="14.25"/>
  <cols>
    <col min="1" max="1" width="17.625" style="97" customWidth="1"/>
    <col min="2" max="3" width="12" style="97" customWidth="1"/>
    <col min="4" max="5" width="10.625" style="97" customWidth="1"/>
    <col min="6" max="6" width="12" style="97" customWidth="1"/>
    <col min="7" max="7" width="10.75" style="97" customWidth="1"/>
    <col min="8" max="8" width="10.625" style="97" customWidth="1"/>
    <col min="9" max="9" width="12.8583333333333" style="97" customWidth="1"/>
    <col min="10" max="16384" width="9" style="97"/>
  </cols>
  <sheetData>
    <row r="1" s="97" customFormat="1" ht="15" customHeight="1" spans="1:1">
      <c r="A1" s="100" t="s">
        <v>0</v>
      </c>
    </row>
    <row r="2" s="97" customFormat="1" ht="32.25" customHeight="1" spans="1:9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="98" customFormat="1" ht="18" customHeight="1" spans="1:9">
      <c r="A3" s="102" t="s">
        <v>2</v>
      </c>
      <c r="B3" s="102"/>
      <c r="C3" s="102"/>
      <c r="D3" s="102"/>
      <c r="E3" s="102"/>
      <c r="F3" s="102"/>
      <c r="G3" s="102"/>
      <c r="H3" s="102"/>
      <c r="I3" s="102"/>
    </row>
    <row r="4" s="97" customFormat="1" ht="21" customHeight="1" spans="1:9">
      <c r="A4" s="103" t="s">
        <v>3</v>
      </c>
      <c r="B4" s="104" t="s">
        <v>4</v>
      </c>
      <c r="C4" s="104"/>
      <c r="D4" s="105" t="s">
        <v>5</v>
      </c>
      <c r="E4" s="105"/>
      <c r="F4" s="105"/>
      <c r="G4" s="105"/>
      <c r="H4" s="105"/>
      <c r="I4" s="105"/>
    </row>
    <row r="5" s="97" customFormat="1" ht="23.25" customHeight="1" spans="1:9">
      <c r="A5" s="106"/>
      <c r="B5" s="107" t="s">
        <v>6</v>
      </c>
      <c r="C5" s="108" t="s">
        <v>7</v>
      </c>
      <c r="D5" s="107" t="s">
        <v>6</v>
      </c>
      <c r="E5" s="108" t="s">
        <v>7</v>
      </c>
      <c r="F5" s="42" t="s">
        <v>8</v>
      </c>
      <c r="G5" s="42" t="s">
        <v>9</v>
      </c>
      <c r="H5" s="108" t="s">
        <v>10</v>
      </c>
      <c r="I5" s="118" t="s">
        <v>11</v>
      </c>
    </row>
    <row r="6" s="98" customFormat="1" ht="51" customHeight="1" spans="1:9">
      <c r="A6" s="109"/>
      <c r="B6" s="110"/>
      <c r="C6" s="110"/>
      <c r="D6" s="110"/>
      <c r="E6" s="110"/>
      <c r="F6" s="42"/>
      <c r="G6" s="42"/>
      <c r="H6" s="110"/>
      <c r="I6" s="119"/>
    </row>
    <row r="7" s="97" customFormat="1" ht="24" customHeight="1" spans="1:9">
      <c r="A7" s="111" t="s">
        <v>12</v>
      </c>
      <c r="B7" s="41">
        <v>3</v>
      </c>
      <c r="C7" s="41">
        <v>63</v>
      </c>
      <c r="D7" s="43">
        <v>3.9</v>
      </c>
      <c r="E7" s="43">
        <v>82</v>
      </c>
      <c r="F7" s="51">
        <f>D7/B7</f>
        <v>1.3</v>
      </c>
      <c r="G7" s="51">
        <f>E7/C7</f>
        <v>1.3015873015873</v>
      </c>
      <c r="H7" s="43">
        <v>3.9</v>
      </c>
      <c r="I7" s="120">
        <v>1</v>
      </c>
    </row>
    <row r="8" s="97" customFormat="1" ht="24" customHeight="1" spans="1:9">
      <c r="A8" s="112"/>
      <c r="B8" s="41"/>
      <c r="C8" s="41"/>
      <c r="D8" s="41"/>
      <c r="E8" s="41"/>
      <c r="F8" s="41"/>
      <c r="G8" s="41"/>
      <c r="H8" s="41"/>
      <c r="I8" s="121"/>
    </row>
    <row r="9" s="97" customFormat="1" ht="24" customHeight="1" spans="1:9">
      <c r="A9" s="112"/>
      <c r="B9" s="41"/>
      <c r="C9" s="41"/>
      <c r="D9" s="41"/>
      <c r="E9" s="41"/>
      <c r="F9" s="41"/>
      <c r="G9" s="41"/>
      <c r="H9" s="41"/>
      <c r="I9" s="121"/>
    </row>
    <row r="10" s="97" customFormat="1" ht="24" customHeight="1" spans="1:9">
      <c r="A10" s="112"/>
      <c r="B10" s="41"/>
      <c r="C10" s="41"/>
      <c r="D10" s="41"/>
      <c r="E10" s="41"/>
      <c r="F10" s="41"/>
      <c r="G10" s="41"/>
      <c r="H10" s="41"/>
      <c r="I10" s="121"/>
    </row>
    <row r="11" s="97" customFormat="1" ht="24" customHeight="1" spans="1:9">
      <c r="A11" s="112"/>
      <c r="B11" s="41"/>
      <c r="C11" s="41"/>
      <c r="D11" s="41"/>
      <c r="E11" s="41"/>
      <c r="F11" s="41"/>
      <c r="G11" s="41"/>
      <c r="H11" s="41"/>
      <c r="I11" s="121"/>
    </row>
    <row r="12" s="97" customFormat="1" ht="24" customHeight="1" spans="1:9">
      <c r="A12" s="112"/>
      <c r="B12" s="41"/>
      <c r="C12" s="41"/>
      <c r="D12" s="41"/>
      <c r="E12" s="41"/>
      <c r="F12" s="41"/>
      <c r="G12" s="41"/>
      <c r="H12" s="41"/>
      <c r="I12" s="121"/>
    </row>
    <row r="13" s="97" customFormat="1" ht="24" customHeight="1" spans="1:9">
      <c r="A13" s="112"/>
      <c r="B13" s="41"/>
      <c r="C13" s="41"/>
      <c r="D13" s="41"/>
      <c r="E13" s="41"/>
      <c r="F13" s="41"/>
      <c r="G13" s="41"/>
      <c r="H13" s="41"/>
      <c r="I13" s="121"/>
    </row>
    <row r="14" s="97" customFormat="1" ht="24" customHeight="1" spans="1:9">
      <c r="A14" s="112"/>
      <c r="B14" s="41"/>
      <c r="C14" s="41"/>
      <c r="D14" s="41"/>
      <c r="E14" s="41"/>
      <c r="F14" s="41"/>
      <c r="G14" s="41"/>
      <c r="H14" s="41"/>
      <c r="I14" s="121"/>
    </row>
    <row r="15" s="97" customFormat="1" ht="24" customHeight="1" spans="1:9">
      <c r="A15" s="112"/>
      <c r="B15" s="41"/>
      <c r="C15" s="41"/>
      <c r="D15" s="41"/>
      <c r="E15" s="41"/>
      <c r="F15" s="41"/>
      <c r="G15" s="41"/>
      <c r="H15" s="41"/>
      <c r="I15" s="121"/>
    </row>
    <row r="16" s="97" customFormat="1" ht="24" customHeight="1" spans="1:9">
      <c r="A16" s="112"/>
      <c r="B16" s="41"/>
      <c r="C16" s="41"/>
      <c r="D16" s="41"/>
      <c r="E16" s="41"/>
      <c r="F16" s="41"/>
      <c r="G16" s="41"/>
      <c r="H16" s="41"/>
      <c r="I16" s="121"/>
    </row>
    <row r="17" s="97" customFormat="1" ht="24" customHeight="1" spans="1:9">
      <c r="A17" s="113" t="s">
        <v>13</v>
      </c>
      <c r="B17" s="114"/>
      <c r="C17" s="114"/>
      <c r="D17" s="41"/>
      <c r="E17" s="41"/>
      <c r="F17" s="41"/>
      <c r="G17" s="41"/>
      <c r="H17" s="41"/>
      <c r="I17" s="121"/>
    </row>
    <row r="18" s="99" customFormat="1" ht="21" customHeight="1" spans="1:9">
      <c r="A18" s="46" t="s">
        <v>14</v>
      </c>
      <c r="B18" s="115"/>
      <c r="C18" s="116" t="s">
        <v>15</v>
      </c>
      <c r="D18" s="117"/>
      <c r="E18" s="117"/>
      <c r="F18" s="117"/>
      <c r="G18" s="117"/>
      <c r="H18" s="117"/>
      <c r="I18" s="117"/>
    </row>
    <row r="19" s="99" customFormat="1" ht="20.25" customHeight="1" spans="1:9">
      <c r="A19" s="115" t="s">
        <v>16</v>
      </c>
      <c r="B19" s="115"/>
      <c r="C19" s="115"/>
      <c r="D19" s="115"/>
      <c r="E19" s="115"/>
      <c r="F19" s="115"/>
      <c r="G19" s="50" t="s">
        <v>17</v>
      </c>
      <c r="H19" s="50"/>
      <c r="I19" s="50"/>
    </row>
    <row r="20" s="97" customFormat="1" spans="4:9">
      <c r="D20" s="99"/>
      <c r="E20" s="99"/>
      <c r="F20" s="99"/>
      <c r="G20" s="99"/>
      <c r="H20" s="99"/>
      <c r="I20" s="99"/>
    </row>
  </sheetData>
  <mergeCells count="14">
    <mergeCell ref="A2:I2"/>
    <mergeCell ref="B4:C4"/>
    <mergeCell ref="D4:I4"/>
    <mergeCell ref="C18:I18"/>
    <mergeCell ref="G19:I19"/>
    <mergeCell ref="A4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topLeftCell="B1" workbookViewId="0">
      <selection activeCell="N16" sqref="N16"/>
    </sheetView>
  </sheetViews>
  <sheetFormatPr defaultColWidth="9" defaultRowHeight="14.25"/>
  <cols>
    <col min="1" max="1" width="7.25" style="52" customWidth="1"/>
    <col min="2" max="2" width="2.875" style="52" customWidth="1"/>
    <col min="3" max="3" width="9.875" style="55" customWidth="1"/>
    <col min="4" max="4" width="6.5" style="55" customWidth="1"/>
    <col min="5" max="5" width="7.875" style="52" customWidth="1"/>
    <col min="6" max="6" width="9.875" style="55" customWidth="1"/>
    <col min="7" max="7" width="8.375" style="52" customWidth="1"/>
    <col min="8" max="8" width="6.875" style="52" customWidth="1"/>
    <col min="9" max="9" width="7.75" style="55" customWidth="1"/>
    <col min="10" max="15" width="4.625" style="52" customWidth="1"/>
    <col min="16" max="16" width="6.5" style="52" customWidth="1"/>
    <col min="17" max="18" width="4.5" style="52" customWidth="1"/>
    <col min="19" max="19" width="5.875" style="52" customWidth="1"/>
    <col min="20" max="20" width="10" style="52" customWidth="1"/>
    <col min="21" max="21" width="2.625" style="52" customWidth="1"/>
    <col min="22" max="16384" width="7.25" style="52" customWidth="1"/>
  </cols>
  <sheetData>
    <row r="1" s="52" customFormat="1" ht="18" customHeight="1" spans="2:9">
      <c r="B1" s="56" t="s">
        <v>18</v>
      </c>
      <c r="C1" s="57"/>
      <c r="D1" s="57"/>
      <c r="E1" s="56"/>
      <c r="F1" s="57"/>
      <c r="I1" s="55"/>
    </row>
    <row r="2" s="52" customFormat="1" ht="29" customHeight="1" spans="2:22">
      <c r="B2" s="4" t="s">
        <v>19</v>
      </c>
      <c r="C2" s="58"/>
      <c r="D2" s="58"/>
      <c r="E2" s="5"/>
      <c r="F2" s="58"/>
      <c r="G2" s="5"/>
      <c r="H2" s="5"/>
      <c r="I2" s="5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53" customFormat="1" ht="14" customHeight="1" spans="2:22">
      <c r="B3" s="6"/>
      <c r="C3" s="59" t="s">
        <v>20</v>
      </c>
      <c r="D3" s="59"/>
      <c r="E3" s="6"/>
      <c r="F3" s="59"/>
      <c r="G3" s="6"/>
      <c r="H3" s="6"/>
      <c r="I3" s="5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="54" customFormat="1" ht="15" customHeight="1" spans="2:22">
      <c r="B4" s="60" t="s">
        <v>21</v>
      </c>
      <c r="C4" s="61" t="s">
        <v>22</v>
      </c>
      <c r="D4" s="62"/>
      <c r="E4" s="62"/>
      <c r="F4" s="62"/>
      <c r="G4" s="62"/>
      <c r="H4" s="62"/>
      <c r="I4" s="75"/>
      <c r="J4" s="76" t="s">
        <v>23</v>
      </c>
      <c r="K4" s="76"/>
      <c r="L4" s="77" t="s">
        <v>24</v>
      </c>
      <c r="M4" s="77"/>
      <c r="N4" s="77"/>
      <c r="O4" s="77"/>
      <c r="P4" s="78"/>
      <c r="Q4" s="77"/>
      <c r="R4" s="77"/>
      <c r="S4" s="84" t="s">
        <v>25</v>
      </c>
      <c r="T4" s="84"/>
      <c r="U4" s="85" t="s">
        <v>26</v>
      </c>
      <c r="V4" s="30"/>
    </row>
    <row r="5" s="54" customFormat="1" ht="15" customHeight="1" spans="2:22">
      <c r="B5" s="63"/>
      <c r="C5" s="9" t="s">
        <v>27</v>
      </c>
      <c r="D5" s="9" t="s">
        <v>28</v>
      </c>
      <c r="E5" s="9" t="s">
        <v>29</v>
      </c>
      <c r="F5" s="9" t="s">
        <v>30</v>
      </c>
      <c r="G5" s="9" t="s">
        <v>31</v>
      </c>
      <c r="H5" s="9" t="s">
        <v>32</v>
      </c>
      <c r="I5" s="9" t="s">
        <v>33</v>
      </c>
      <c r="J5" s="22" t="s">
        <v>34</v>
      </c>
      <c r="K5" s="22" t="s">
        <v>35</v>
      </c>
      <c r="L5" s="22" t="s">
        <v>36</v>
      </c>
      <c r="M5" s="22" t="s">
        <v>37</v>
      </c>
      <c r="N5" s="22" t="s">
        <v>38</v>
      </c>
      <c r="O5" s="22" t="s">
        <v>39</v>
      </c>
      <c r="P5" s="79" t="s">
        <v>40</v>
      </c>
      <c r="Q5" s="22" t="s">
        <v>41</v>
      </c>
      <c r="R5" s="22" t="s">
        <v>42</v>
      </c>
      <c r="S5" s="86" t="s">
        <v>43</v>
      </c>
      <c r="T5" s="86" t="s">
        <v>44</v>
      </c>
      <c r="U5" s="87"/>
      <c r="V5" s="30"/>
    </row>
    <row r="6" s="54" customFormat="1" ht="31.5" customHeight="1" spans="2:22">
      <c r="B6" s="63"/>
      <c r="C6" s="9"/>
      <c r="D6" s="9"/>
      <c r="E6" s="9"/>
      <c r="F6" s="9"/>
      <c r="G6" s="9"/>
      <c r="H6" s="9"/>
      <c r="I6" s="9"/>
      <c r="J6" s="22"/>
      <c r="K6" s="22"/>
      <c r="L6" s="22"/>
      <c r="M6" s="22"/>
      <c r="N6" s="22"/>
      <c r="O6" s="22"/>
      <c r="P6" s="79"/>
      <c r="Q6" s="22"/>
      <c r="R6" s="22"/>
      <c r="S6" s="88"/>
      <c r="T6" s="88"/>
      <c r="U6" s="87"/>
      <c r="V6" s="30"/>
    </row>
    <row r="7" s="54" customFormat="1" spans="1:23">
      <c r="A7" s="64"/>
      <c r="B7" s="65">
        <v>1</v>
      </c>
      <c r="C7" s="65">
        <v>2</v>
      </c>
      <c r="D7" s="65">
        <v>3</v>
      </c>
      <c r="E7" s="65">
        <v>4</v>
      </c>
      <c r="F7" s="65">
        <v>5</v>
      </c>
      <c r="G7" s="65">
        <v>6</v>
      </c>
      <c r="H7" s="65">
        <v>7</v>
      </c>
      <c r="I7" s="65">
        <v>8</v>
      </c>
      <c r="J7" s="65">
        <v>9</v>
      </c>
      <c r="K7" s="65">
        <v>10</v>
      </c>
      <c r="L7" s="65">
        <v>11</v>
      </c>
      <c r="M7" s="65">
        <v>12</v>
      </c>
      <c r="N7" s="65">
        <v>13</v>
      </c>
      <c r="O7" s="65">
        <v>14</v>
      </c>
      <c r="P7" s="80">
        <v>15</v>
      </c>
      <c r="Q7" s="65">
        <v>16</v>
      </c>
      <c r="R7" s="65">
        <v>17</v>
      </c>
      <c r="S7" s="65">
        <v>18</v>
      </c>
      <c r="T7" s="65">
        <v>19</v>
      </c>
      <c r="U7" s="89">
        <v>20</v>
      </c>
      <c r="V7" s="90"/>
      <c r="W7" s="64"/>
    </row>
    <row r="8" s="52" customFormat="1" ht="22.5" customHeight="1" spans="2:22">
      <c r="B8" s="66" t="s">
        <v>45</v>
      </c>
      <c r="C8" s="67"/>
      <c r="D8" s="67"/>
      <c r="E8" s="66"/>
      <c r="F8" s="67"/>
      <c r="G8" s="66"/>
      <c r="H8" s="66"/>
      <c r="I8" s="81"/>
      <c r="J8" s="12"/>
      <c r="K8" s="12"/>
      <c r="L8" s="24"/>
      <c r="M8" s="24"/>
      <c r="N8" s="24"/>
      <c r="O8" s="24"/>
      <c r="P8" s="24"/>
      <c r="Q8" s="24"/>
      <c r="R8" s="24"/>
      <c r="S8" s="91"/>
      <c r="T8" s="91"/>
      <c r="U8" s="92"/>
      <c r="V8" s="93"/>
    </row>
    <row r="9" s="52" customFormat="1" ht="61" customHeight="1" spans="2:22">
      <c r="B9" s="68"/>
      <c r="C9" s="69" t="s">
        <v>12</v>
      </c>
      <c r="D9" s="69" t="s">
        <v>46</v>
      </c>
      <c r="E9" s="12" t="s">
        <v>47</v>
      </c>
      <c r="F9" s="69" t="s">
        <v>48</v>
      </c>
      <c r="G9" s="12" t="s">
        <v>49</v>
      </c>
      <c r="H9" s="33">
        <v>3.461</v>
      </c>
      <c r="I9" s="71" t="s">
        <v>50</v>
      </c>
      <c r="J9" s="33">
        <v>1.4</v>
      </c>
      <c r="K9" s="33">
        <v>30</v>
      </c>
      <c r="L9" s="82">
        <v>30</v>
      </c>
      <c r="M9" s="82">
        <v>12.6</v>
      </c>
      <c r="N9" s="82">
        <v>5.18</v>
      </c>
      <c r="O9" s="82"/>
      <c r="P9" s="82">
        <v>12.22</v>
      </c>
      <c r="Q9" s="82"/>
      <c r="R9" s="82"/>
      <c r="S9" s="94" t="s">
        <v>51</v>
      </c>
      <c r="T9" s="95">
        <v>13973630506</v>
      </c>
      <c r="U9" s="96"/>
      <c r="V9" s="93"/>
    </row>
    <row r="10" s="52" customFormat="1" ht="61" customHeight="1" spans="2:22">
      <c r="B10" s="70"/>
      <c r="C10" s="69" t="s">
        <v>12</v>
      </c>
      <c r="D10" s="69" t="s">
        <v>46</v>
      </c>
      <c r="E10" s="33" t="s">
        <v>52</v>
      </c>
      <c r="F10" s="71" t="s">
        <v>53</v>
      </c>
      <c r="G10" s="33" t="s">
        <v>54</v>
      </c>
      <c r="H10" s="33">
        <v>1.523</v>
      </c>
      <c r="I10" s="71" t="s">
        <v>50</v>
      </c>
      <c r="J10" s="33">
        <v>1.7</v>
      </c>
      <c r="K10" s="33">
        <v>35</v>
      </c>
      <c r="L10" s="82">
        <v>35</v>
      </c>
      <c r="M10" s="82">
        <v>15.3</v>
      </c>
      <c r="N10" s="82">
        <v>6.29</v>
      </c>
      <c r="O10" s="82"/>
      <c r="P10" s="82">
        <v>13.41</v>
      </c>
      <c r="Q10" s="82"/>
      <c r="R10" s="82"/>
      <c r="S10" s="94" t="s">
        <v>51</v>
      </c>
      <c r="T10" s="95">
        <v>13973630506</v>
      </c>
      <c r="U10" s="96"/>
      <c r="V10" s="93"/>
    </row>
    <row r="11" s="52" customFormat="1" ht="61" customHeight="1" spans="2:22">
      <c r="B11" s="70"/>
      <c r="C11" s="69" t="s">
        <v>12</v>
      </c>
      <c r="D11" s="69" t="s">
        <v>46</v>
      </c>
      <c r="E11" s="33" t="s">
        <v>55</v>
      </c>
      <c r="F11" s="71" t="s">
        <v>56</v>
      </c>
      <c r="G11" s="33" t="s">
        <v>57</v>
      </c>
      <c r="H11" s="33">
        <v>2.885</v>
      </c>
      <c r="I11" s="71" t="s">
        <v>50</v>
      </c>
      <c r="J11" s="33">
        <v>0.8</v>
      </c>
      <c r="K11" s="33">
        <v>17</v>
      </c>
      <c r="L11" s="82">
        <v>17</v>
      </c>
      <c r="M11" s="82">
        <v>7.2</v>
      </c>
      <c r="N11" s="82">
        <v>2.96</v>
      </c>
      <c r="O11" s="82"/>
      <c r="P11" s="82">
        <v>6.84</v>
      </c>
      <c r="Q11" s="82"/>
      <c r="R11" s="82"/>
      <c r="S11" s="94" t="s">
        <v>51</v>
      </c>
      <c r="T11" s="95">
        <v>13973630506</v>
      </c>
      <c r="U11" s="96"/>
      <c r="V11" s="93"/>
    </row>
    <row r="12" s="52" customFormat="1" ht="20.25" customHeight="1" spans="2:17">
      <c r="B12" s="72"/>
      <c r="C12" s="73" t="s">
        <v>58</v>
      </c>
      <c r="D12" s="73"/>
      <c r="E12" s="72"/>
      <c r="F12" s="73" t="s">
        <v>59</v>
      </c>
      <c r="G12" s="72"/>
      <c r="H12" s="72" t="s">
        <v>60</v>
      </c>
      <c r="I12" s="73"/>
      <c r="J12" s="72"/>
      <c r="K12" s="83"/>
      <c r="L12" s="83" t="s">
        <v>61</v>
      </c>
      <c r="M12" s="83"/>
      <c r="N12" s="83"/>
      <c r="O12" s="83"/>
      <c r="P12" s="83"/>
      <c r="Q12" s="30"/>
    </row>
    <row r="13" s="52" customFormat="1" ht="30" customHeight="1" spans="2:20">
      <c r="B13" s="72"/>
      <c r="C13" s="74" t="s">
        <v>62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</row>
  </sheetData>
  <mergeCells count="29">
    <mergeCell ref="B1:C1"/>
    <mergeCell ref="B2:U2"/>
    <mergeCell ref="C4:I4"/>
    <mergeCell ref="J4:K4"/>
    <mergeCell ref="L4:R4"/>
    <mergeCell ref="S4:T4"/>
    <mergeCell ref="B8:I8"/>
    <mergeCell ref="L12:P12"/>
    <mergeCell ref="C13:T13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4:U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N13" sqref="N13"/>
    </sheetView>
  </sheetViews>
  <sheetFormatPr defaultColWidth="9" defaultRowHeight="14.25"/>
  <cols>
    <col min="1" max="1" width="21" style="35" customWidth="1"/>
    <col min="2" max="2" width="12.625" style="35" customWidth="1"/>
    <col min="3" max="3" width="14.625" style="35" customWidth="1"/>
    <col min="4" max="4" width="13.25" style="35" customWidth="1"/>
    <col min="5" max="5" width="12.875" style="35" customWidth="1"/>
    <col min="6" max="6" width="13.25" style="35" customWidth="1"/>
    <col min="7" max="7" width="15.1" style="35" customWidth="1"/>
    <col min="8" max="8" width="14.4666666666667" style="35" customWidth="1"/>
    <col min="9" max="9" width="12.5" style="35" customWidth="1"/>
  </cols>
  <sheetData>
    <row r="1" ht="13.5" spans="1:1">
      <c r="A1" s="36" t="s">
        <v>0</v>
      </c>
    </row>
    <row r="2" ht="25.5" spans="1:9">
      <c r="A2" s="37" t="s">
        <v>63</v>
      </c>
      <c r="B2" s="37"/>
      <c r="C2" s="37"/>
      <c r="D2" s="37"/>
      <c r="E2" s="37"/>
      <c r="F2" s="37"/>
      <c r="G2" s="37"/>
      <c r="H2" s="37"/>
      <c r="I2" s="37"/>
    </row>
    <row r="3" ht="23" customHeight="1" spans="1:9">
      <c r="A3" s="38" t="s">
        <v>2</v>
      </c>
      <c r="B3" s="38"/>
      <c r="C3" s="38"/>
      <c r="D3" s="38"/>
      <c r="E3" s="39"/>
      <c r="F3" s="39"/>
      <c r="G3" s="39"/>
      <c r="H3" s="39"/>
      <c r="I3" s="39"/>
    </row>
    <row r="4" spans="1:9">
      <c r="A4" s="40" t="s">
        <v>3</v>
      </c>
      <c r="B4" s="41" t="s">
        <v>4</v>
      </c>
      <c r="C4" s="41"/>
      <c r="D4" s="41" t="s">
        <v>5</v>
      </c>
      <c r="E4" s="41"/>
      <c r="F4" s="41"/>
      <c r="G4" s="41"/>
      <c r="H4" s="41"/>
      <c r="I4" s="41"/>
    </row>
    <row r="5" ht="13.5" spans="1:9">
      <c r="A5" s="42"/>
      <c r="B5" s="40" t="s">
        <v>64</v>
      </c>
      <c r="C5" s="42" t="s">
        <v>7</v>
      </c>
      <c r="D5" s="40" t="s">
        <v>65</v>
      </c>
      <c r="E5" s="42" t="s">
        <v>7</v>
      </c>
      <c r="F5" s="42" t="s">
        <v>8</v>
      </c>
      <c r="G5" s="42" t="s">
        <v>9</v>
      </c>
      <c r="H5" s="42" t="s">
        <v>10</v>
      </c>
      <c r="I5" s="42" t="s">
        <v>66</v>
      </c>
    </row>
    <row r="6" ht="28" customHeight="1" spans="1:9">
      <c r="A6" s="42"/>
      <c r="B6" s="42"/>
      <c r="C6" s="42"/>
      <c r="D6" s="42"/>
      <c r="E6" s="42"/>
      <c r="F6" s="42"/>
      <c r="G6" s="42"/>
      <c r="H6" s="42"/>
      <c r="I6" s="42"/>
    </row>
    <row r="7" ht="24" customHeight="1" spans="1:9">
      <c r="A7" s="43" t="s">
        <v>12</v>
      </c>
      <c r="B7" s="41">
        <v>6</v>
      </c>
      <c r="C7" s="41">
        <v>340</v>
      </c>
      <c r="D7" s="43">
        <v>11.856</v>
      </c>
      <c r="E7" s="43">
        <v>672.56</v>
      </c>
      <c r="F7" s="43">
        <f>D7/B7*100</f>
        <v>197.6</v>
      </c>
      <c r="G7" s="44">
        <f>E7/C7*100</f>
        <v>197.811764705882</v>
      </c>
      <c r="H7" s="43">
        <v>11.856</v>
      </c>
      <c r="I7" s="51">
        <v>1</v>
      </c>
    </row>
    <row r="8" ht="24" customHeight="1" spans="1:9">
      <c r="A8" s="41"/>
      <c r="B8" s="41"/>
      <c r="C8" s="41"/>
      <c r="D8" s="41"/>
      <c r="E8" s="41"/>
      <c r="F8" s="41"/>
      <c r="G8" s="41"/>
      <c r="H8" s="41"/>
      <c r="I8" s="41"/>
    </row>
    <row r="9" ht="24" customHeight="1" spans="1:9">
      <c r="A9" s="41"/>
      <c r="B9" s="41"/>
      <c r="C9" s="41"/>
      <c r="D9" s="41"/>
      <c r="E9" s="41"/>
      <c r="F9" s="41"/>
      <c r="G9" s="41"/>
      <c r="H9" s="41"/>
      <c r="I9" s="41"/>
    </row>
    <row r="10" ht="24" customHeight="1" spans="1:9">
      <c r="A10" s="41"/>
      <c r="B10" s="41"/>
      <c r="C10" s="41"/>
      <c r="D10" s="41"/>
      <c r="E10" s="41"/>
      <c r="F10" s="41"/>
      <c r="G10" s="41"/>
      <c r="H10" s="41"/>
      <c r="I10" s="41"/>
    </row>
    <row r="11" ht="24" customHeight="1" spans="1:9">
      <c r="A11" s="41"/>
      <c r="B11" s="41"/>
      <c r="C11" s="41"/>
      <c r="D11" s="41"/>
      <c r="E11" s="41"/>
      <c r="F11" s="41"/>
      <c r="G11" s="41"/>
      <c r="H11" s="41"/>
      <c r="I11" s="41"/>
    </row>
    <row r="12" ht="24" customHeight="1" spans="1:9">
      <c r="A12" s="41"/>
      <c r="B12" s="41"/>
      <c r="C12" s="41"/>
      <c r="D12" s="41"/>
      <c r="E12" s="41"/>
      <c r="F12" s="41"/>
      <c r="G12" s="41"/>
      <c r="H12" s="41"/>
      <c r="I12" s="41"/>
    </row>
    <row r="13" ht="24" customHeight="1" spans="1:9">
      <c r="A13" s="41"/>
      <c r="B13" s="41"/>
      <c r="C13" s="41"/>
      <c r="D13" s="41"/>
      <c r="E13" s="41"/>
      <c r="F13" s="41"/>
      <c r="G13" s="41"/>
      <c r="H13" s="41"/>
      <c r="I13" s="41"/>
    </row>
    <row r="14" ht="24" customHeight="1" spans="1:9">
      <c r="A14" s="41"/>
      <c r="B14" s="41"/>
      <c r="C14" s="41"/>
      <c r="D14" s="41"/>
      <c r="E14" s="41"/>
      <c r="F14" s="41"/>
      <c r="G14" s="41"/>
      <c r="H14" s="41"/>
      <c r="I14" s="41"/>
    </row>
    <row r="15" ht="24" customHeight="1" spans="1:9">
      <c r="A15" s="41"/>
      <c r="B15" s="41"/>
      <c r="C15" s="41"/>
      <c r="D15" s="41"/>
      <c r="E15" s="41"/>
      <c r="F15" s="41"/>
      <c r="G15" s="41"/>
      <c r="H15" s="41"/>
      <c r="I15" s="41"/>
    </row>
    <row r="16" ht="24" customHeight="1" spans="1:9">
      <c r="A16" s="41"/>
      <c r="B16" s="41"/>
      <c r="C16" s="41"/>
      <c r="D16" s="41"/>
      <c r="E16" s="41"/>
      <c r="F16" s="41"/>
      <c r="G16" s="41"/>
      <c r="H16" s="41"/>
      <c r="I16" s="41"/>
    </row>
    <row r="17" ht="24" customHeight="1" spans="1:9">
      <c r="A17" s="45" t="s">
        <v>13</v>
      </c>
      <c r="B17" s="41"/>
      <c r="C17" s="41"/>
      <c r="D17" s="41"/>
      <c r="E17" s="41"/>
      <c r="F17" s="41"/>
      <c r="G17" s="41"/>
      <c r="H17" s="41"/>
      <c r="I17" s="41"/>
    </row>
    <row r="18" spans="1:9">
      <c r="A18" s="46" t="s">
        <v>58</v>
      </c>
      <c r="B18" s="47"/>
      <c r="C18" s="48" t="s">
        <v>67</v>
      </c>
      <c r="D18" s="49"/>
      <c r="E18" s="49"/>
      <c r="F18" s="49"/>
      <c r="G18" s="49"/>
      <c r="H18" s="49"/>
      <c r="I18" s="49"/>
    </row>
    <row r="19" spans="1:9">
      <c r="A19" s="47" t="s">
        <v>68</v>
      </c>
      <c r="B19" s="47"/>
      <c r="C19" s="47"/>
      <c r="D19" s="47"/>
      <c r="E19" s="47"/>
      <c r="F19" s="47"/>
      <c r="G19" s="50" t="s">
        <v>69</v>
      </c>
      <c r="H19" s="50"/>
      <c r="I19" s="50"/>
    </row>
  </sheetData>
  <mergeCells count="16">
    <mergeCell ref="A2:I2"/>
    <mergeCell ref="A3:D3"/>
    <mergeCell ref="B4:C4"/>
    <mergeCell ref="D4:I4"/>
    <mergeCell ref="C18:I18"/>
    <mergeCell ref="A19:D19"/>
    <mergeCell ref="G19:I19"/>
    <mergeCell ref="A4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Z13" sqref="Z13"/>
    </sheetView>
  </sheetViews>
  <sheetFormatPr defaultColWidth="9" defaultRowHeight="14.25"/>
  <cols>
    <col min="1" max="1" width="3.23333333333333" style="1" customWidth="1"/>
    <col min="2" max="2" width="14.3333333333333" style="1" customWidth="1"/>
    <col min="3" max="3" width="3.075" style="1" customWidth="1"/>
    <col min="4" max="4" width="2.80833333333333" style="1" customWidth="1"/>
    <col min="5" max="5" width="20.875" style="1" customWidth="1"/>
    <col min="6" max="6" width="7.5" style="1" customWidth="1"/>
    <col min="7" max="7" width="5.55" style="1" customWidth="1"/>
    <col min="8" max="8" width="7.5" style="1" customWidth="1"/>
    <col min="9" max="9" width="6.69166666666667" style="1" customWidth="1"/>
    <col min="10" max="10" width="7.25833333333333" style="2" customWidth="1"/>
    <col min="11" max="11" width="5.975" style="2" customWidth="1"/>
    <col min="12" max="12" width="7.25833333333333" style="2" customWidth="1"/>
    <col min="13" max="13" width="4.75" style="2" customWidth="1"/>
    <col min="14" max="14" width="6.85833333333333" style="2" customWidth="1"/>
    <col min="15" max="15" width="4.16666666666667" style="1" customWidth="1"/>
    <col min="16" max="16" width="3.89166666666667" style="1" customWidth="1"/>
    <col min="17" max="17" width="3.20833333333333" style="1" customWidth="1"/>
    <col min="18" max="18" width="4.875" style="1" customWidth="1"/>
    <col min="19" max="19" width="9" style="1"/>
    <col min="20" max="20" width="3.625" style="1" customWidth="1"/>
  </cols>
  <sheetData>
    <row r="1" ht="13.5" spans="1:5">
      <c r="A1" s="3" t="s">
        <v>18</v>
      </c>
      <c r="B1" s="3"/>
      <c r="C1" s="3"/>
      <c r="D1" s="3"/>
      <c r="E1" s="3"/>
    </row>
    <row r="2" ht="22.5" spans="1:20">
      <c r="A2" s="4" t="s">
        <v>70</v>
      </c>
      <c r="B2" s="5"/>
      <c r="C2" s="5"/>
      <c r="D2" s="5"/>
      <c r="E2" s="5"/>
      <c r="F2" s="5"/>
      <c r="G2" s="5"/>
      <c r="H2" s="5"/>
      <c r="I2" s="5"/>
      <c r="J2" s="18"/>
      <c r="K2" s="18"/>
      <c r="L2" s="18"/>
      <c r="M2" s="18"/>
      <c r="N2" s="18"/>
      <c r="O2" s="5"/>
      <c r="P2" s="5"/>
      <c r="Q2" s="5"/>
      <c r="R2" s="5"/>
      <c r="S2" s="5"/>
      <c r="T2" s="5"/>
    </row>
    <row r="3" ht="13.5" spans="1:20">
      <c r="A3" s="6"/>
      <c r="B3" s="6" t="s">
        <v>20</v>
      </c>
      <c r="C3" s="7" t="s">
        <v>71</v>
      </c>
      <c r="D3" s="7"/>
      <c r="E3" s="7"/>
      <c r="F3" s="6"/>
      <c r="G3" s="6"/>
      <c r="H3" s="6"/>
      <c r="I3" s="6"/>
      <c r="J3" s="19"/>
      <c r="K3" s="19"/>
      <c r="L3" s="19"/>
      <c r="M3" s="19"/>
      <c r="N3" s="19"/>
      <c r="O3" s="6"/>
      <c r="P3" s="6"/>
      <c r="Q3" s="6"/>
      <c r="R3" s="6"/>
      <c r="S3" s="6"/>
      <c r="T3" s="6"/>
    </row>
    <row r="4" ht="13.5" spans="1:20">
      <c r="A4" s="8" t="s">
        <v>21</v>
      </c>
      <c r="B4" s="9" t="s">
        <v>22</v>
      </c>
      <c r="C4" s="9"/>
      <c r="D4" s="9"/>
      <c r="E4" s="9"/>
      <c r="F4" s="9"/>
      <c r="G4" s="9"/>
      <c r="H4" s="9"/>
      <c r="I4" s="9" t="s">
        <v>23</v>
      </c>
      <c r="J4" s="20"/>
      <c r="K4" s="21" t="s">
        <v>24</v>
      </c>
      <c r="L4" s="21"/>
      <c r="M4" s="21"/>
      <c r="N4" s="21"/>
      <c r="O4" s="22"/>
      <c r="P4" s="22"/>
      <c r="Q4" s="22"/>
      <c r="R4" s="32" t="s">
        <v>25</v>
      </c>
      <c r="S4" s="32"/>
      <c r="T4" s="33" t="s">
        <v>26</v>
      </c>
    </row>
    <row r="5" ht="13.5" spans="1:20">
      <c r="A5" s="8"/>
      <c r="B5" s="9" t="s">
        <v>27</v>
      </c>
      <c r="C5" s="9" t="s">
        <v>28</v>
      </c>
      <c r="D5" s="9" t="s">
        <v>29</v>
      </c>
      <c r="E5" s="9" t="s">
        <v>30</v>
      </c>
      <c r="F5" s="9" t="s">
        <v>31</v>
      </c>
      <c r="G5" s="9" t="s">
        <v>32</v>
      </c>
      <c r="H5" s="9" t="s">
        <v>33</v>
      </c>
      <c r="I5" s="22" t="s">
        <v>34</v>
      </c>
      <c r="J5" s="21" t="s">
        <v>35</v>
      </c>
      <c r="K5" s="21" t="s">
        <v>36</v>
      </c>
      <c r="L5" s="21" t="s">
        <v>37</v>
      </c>
      <c r="M5" s="21" t="s">
        <v>38</v>
      </c>
      <c r="N5" s="21" t="s">
        <v>39</v>
      </c>
      <c r="O5" s="22" t="s">
        <v>40</v>
      </c>
      <c r="P5" s="22" t="s">
        <v>41</v>
      </c>
      <c r="Q5" s="22" t="s">
        <v>42</v>
      </c>
      <c r="R5" s="32" t="s">
        <v>43</v>
      </c>
      <c r="S5" s="32" t="s">
        <v>44</v>
      </c>
      <c r="T5" s="33"/>
    </row>
    <row r="6" ht="13.5" spans="1:20">
      <c r="A6" s="8"/>
      <c r="B6" s="9"/>
      <c r="C6" s="9"/>
      <c r="D6" s="9"/>
      <c r="E6" s="9"/>
      <c r="F6" s="9"/>
      <c r="G6" s="9"/>
      <c r="H6" s="9"/>
      <c r="I6" s="22"/>
      <c r="J6" s="21"/>
      <c r="K6" s="21"/>
      <c r="L6" s="21"/>
      <c r="M6" s="21"/>
      <c r="N6" s="21"/>
      <c r="O6" s="22"/>
      <c r="P6" s="22"/>
      <c r="Q6" s="22"/>
      <c r="R6" s="32"/>
      <c r="S6" s="32"/>
      <c r="T6" s="33"/>
    </row>
    <row r="7" ht="13.5" spans="1:20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</row>
    <row r="8" spans="1:20">
      <c r="A8" s="10" t="s">
        <v>72</v>
      </c>
      <c r="B8" s="10" t="s">
        <v>45</v>
      </c>
      <c r="C8" s="10"/>
      <c r="D8" s="10"/>
      <c r="E8" s="10"/>
      <c r="F8" s="10"/>
      <c r="G8" s="10"/>
      <c r="H8" s="10"/>
      <c r="I8" s="12">
        <f t="shared" ref="I8:N8" si="0">SUM(I9:I18)</f>
        <v>11.856</v>
      </c>
      <c r="J8" s="23">
        <f t="shared" si="0"/>
        <v>672.56</v>
      </c>
      <c r="K8" s="23">
        <f t="shared" si="0"/>
        <v>672.56</v>
      </c>
      <c r="L8" s="23">
        <f t="shared" si="0"/>
        <v>355.09</v>
      </c>
      <c r="M8" s="23">
        <f t="shared" si="0"/>
        <v>0</v>
      </c>
      <c r="N8" s="23">
        <f t="shared" si="0"/>
        <v>317.47</v>
      </c>
      <c r="O8" s="24"/>
      <c r="P8" s="24"/>
      <c r="Q8" s="24"/>
      <c r="R8" s="24"/>
      <c r="S8" s="24"/>
      <c r="T8" s="24"/>
    </row>
    <row r="9" ht="67" customHeight="1" spans="1:20">
      <c r="A9" s="11"/>
      <c r="B9" s="12" t="s">
        <v>12</v>
      </c>
      <c r="C9" s="13"/>
      <c r="D9" s="13"/>
      <c r="E9" s="14" t="s">
        <v>73</v>
      </c>
      <c r="F9" s="14" t="s">
        <v>74</v>
      </c>
      <c r="G9" s="15">
        <v>1.739</v>
      </c>
      <c r="H9" s="14" t="s">
        <v>75</v>
      </c>
      <c r="I9" s="15">
        <v>1.739</v>
      </c>
      <c r="J9" s="25">
        <v>98.65</v>
      </c>
      <c r="K9" s="26">
        <f t="shared" ref="K9:K18" si="1">L9+M9+N9</f>
        <v>98.65</v>
      </c>
      <c r="L9" s="25">
        <v>52.08</v>
      </c>
      <c r="M9" s="27"/>
      <c r="N9" s="25">
        <v>46.57</v>
      </c>
      <c r="O9" s="24"/>
      <c r="P9" s="24"/>
      <c r="Q9" s="24"/>
      <c r="R9" s="24" t="s">
        <v>76</v>
      </c>
      <c r="S9" s="122" t="s">
        <v>77</v>
      </c>
      <c r="T9" s="24"/>
    </row>
    <row r="10" ht="48" customHeight="1" spans="1:20">
      <c r="A10" s="11"/>
      <c r="B10" s="12" t="s">
        <v>12</v>
      </c>
      <c r="C10" s="13"/>
      <c r="D10" s="13"/>
      <c r="E10" s="14" t="s">
        <v>78</v>
      </c>
      <c r="F10" s="14" t="s">
        <v>74</v>
      </c>
      <c r="G10" s="15">
        <v>4.065</v>
      </c>
      <c r="H10" s="14" t="s">
        <v>75</v>
      </c>
      <c r="I10" s="15">
        <v>4.065</v>
      </c>
      <c r="J10" s="25">
        <v>230.6</v>
      </c>
      <c r="K10" s="26">
        <f t="shared" si="1"/>
        <v>230.6</v>
      </c>
      <c r="L10" s="25">
        <v>121.74</v>
      </c>
      <c r="M10" s="27"/>
      <c r="N10" s="25">
        <v>108.86</v>
      </c>
      <c r="O10" s="24"/>
      <c r="P10" s="24"/>
      <c r="Q10" s="24"/>
      <c r="R10" s="24" t="s">
        <v>76</v>
      </c>
      <c r="S10" s="122" t="s">
        <v>77</v>
      </c>
      <c r="T10" s="24"/>
    </row>
    <row r="11" ht="48" customHeight="1" spans="1:20">
      <c r="A11" s="11"/>
      <c r="B11" s="12" t="s">
        <v>12</v>
      </c>
      <c r="C11" s="13"/>
      <c r="D11" s="13"/>
      <c r="E11" s="14" t="s">
        <v>79</v>
      </c>
      <c r="F11" s="14" t="s">
        <v>74</v>
      </c>
      <c r="G11" s="15">
        <v>3.33</v>
      </c>
      <c r="H11" s="14" t="s">
        <v>75</v>
      </c>
      <c r="I11" s="15">
        <v>3.33</v>
      </c>
      <c r="J11" s="25">
        <v>188.9</v>
      </c>
      <c r="K11" s="26">
        <f t="shared" si="1"/>
        <v>188.9</v>
      </c>
      <c r="L11" s="25">
        <v>99.73</v>
      </c>
      <c r="M11" s="27"/>
      <c r="N11" s="25">
        <v>89.17</v>
      </c>
      <c r="O11" s="24"/>
      <c r="P11" s="24"/>
      <c r="Q11" s="24"/>
      <c r="R11" s="24" t="s">
        <v>76</v>
      </c>
      <c r="S11" s="122" t="s">
        <v>77</v>
      </c>
      <c r="T11" s="24"/>
    </row>
    <row r="12" ht="48" customHeight="1" spans="1:20">
      <c r="A12" s="11"/>
      <c r="B12" s="12" t="s">
        <v>12</v>
      </c>
      <c r="C12" s="13"/>
      <c r="D12" s="13"/>
      <c r="E12" s="14" t="s">
        <v>80</v>
      </c>
      <c r="F12" s="14" t="s">
        <v>74</v>
      </c>
      <c r="G12" s="15">
        <v>1.059</v>
      </c>
      <c r="H12" s="14" t="s">
        <v>75</v>
      </c>
      <c r="I12" s="15">
        <v>1.059</v>
      </c>
      <c r="J12" s="25">
        <v>60.07</v>
      </c>
      <c r="K12" s="26">
        <f t="shared" si="1"/>
        <v>60.07</v>
      </c>
      <c r="L12" s="25">
        <v>31.72</v>
      </c>
      <c r="M12" s="27"/>
      <c r="N12" s="25">
        <v>28.35</v>
      </c>
      <c r="O12" s="24"/>
      <c r="P12" s="24"/>
      <c r="Q12" s="24"/>
      <c r="R12" s="24" t="s">
        <v>76</v>
      </c>
      <c r="S12" s="122" t="s">
        <v>77</v>
      </c>
      <c r="T12" s="24"/>
    </row>
    <row r="13" ht="48" customHeight="1" spans="1:20">
      <c r="A13" s="11"/>
      <c r="B13" s="12" t="s">
        <v>12</v>
      </c>
      <c r="C13" s="13"/>
      <c r="D13" s="13"/>
      <c r="E13" s="14" t="s">
        <v>81</v>
      </c>
      <c r="F13" s="14" t="s">
        <v>74</v>
      </c>
      <c r="G13" s="15">
        <v>0.276</v>
      </c>
      <c r="H13" s="14" t="s">
        <v>75</v>
      </c>
      <c r="I13" s="15">
        <v>0.276</v>
      </c>
      <c r="J13" s="25">
        <v>15.66</v>
      </c>
      <c r="K13" s="26">
        <f t="shared" si="1"/>
        <v>15.66</v>
      </c>
      <c r="L13" s="25">
        <v>8.27</v>
      </c>
      <c r="M13" s="27"/>
      <c r="N13" s="25">
        <v>7.39</v>
      </c>
      <c r="O13" s="24"/>
      <c r="P13" s="24"/>
      <c r="Q13" s="24"/>
      <c r="R13" s="24" t="s">
        <v>76</v>
      </c>
      <c r="S13" s="122" t="s">
        <v>77</v>
      </c>
      <c r="T13" s="24"/>
    </row>
    <row r="14" ht="48" customHeight="1" spans="1:20">
      <c r="A14" s="11"/>
      <c r="B14" s="12" t="s">
        <v>12</v>
      </c>
      <c r="C14" s="13"/>
      <c r="D14" s="13"/>
      <c r="E14" s="14" t="s">
        <v>82</v>
      </c>
      <c r="F14" s="14" t="s">
        <v>74</v>
      </c>
      <c r="G14" s="15">
        <v>0.243</v>
      </c>
      <c r="H14" s="14" t="s">
        <v>75</v>
      </c>
      <c r="I14" s="15">
        <v>0.243</v>
      </c>
      <c r="J14" s="25">
        <v>13.78</v>
      </c>
      <c r="K14" s="26">
        <f t="shared" si="1"/>
        <v>13.78</v>
      </c>
      <c r="L14" s="25">
        <v>7.28</v>
      </c>
      <c r="M14" s="27"/>
      <c r="N14" s="25">
        <v>6.5</v>
      </c>
      <c r="O14" s="24"/>
      <c r="P14" s="24"/>
      <c r="Q14" s="24"/>
      <c r="R14" s="24" t="s">
        <v>76</v>
      </c>
      <c r="S14" s="122" t="s">
        <v>77</v>
      </c>
      <c r="T14" s="24"/>
    </row>
    <row r="15" ht="48" customHeight="1" spans="1:20">
      <c r="A15" s="11"/>
      <c r="B15" s="12" t="s">
        <v>12</v>
      </c>
      <c r="C15" s="13"/>
      <c r="D15" s="13"/>
      <c r="E15" s="14" t="s">
        <v>83</v>
      </c>
      <c r="F15" s="14" t="s">
        <v>74</v>
      </c>
      <c r="G15" s="15">
        <v>0.262</v>
      </c>
      <c r="H15" s="14" t="s">
        <v>75</v>
      </c>
      <c r="I15" s="15">
        <v>0.262</v>
      </c>
      <c r="J15" s="25">
        <v>14.86</v>
      </c>
      <c r="K15" s="26">
        <f t="shared" si="1"/>
        <v>14.86</v>
      </c>
      <c r="L15" s="25">
        <v>7.85</v>
      </c>
      <c r="M15" s="27"/>
      <c r="N15" s="25">
        <v>7.01</v>
      </c>
      <c r="O15" s="24"/>
      <c r="P15" s="24"/>
      <c r="Q15" s="24"/>
      <c r="R15" s="24" t="s">
        <v>76</v>
      </c>
      <c r="S15" s="122" t="s">
        <v>77</v>
      </c>
      <c r="T15" s="24"/>
    </row>
    <row r="16" ht="48" customHeight="1" spans="1:20">
      <c r="A16" s="11"/>
      <c r="B16" s="12" t="s">
        <v>12</v>
      </c>
      <c r="C16" s="13"/>
      <c r="D16" s="13"/>
      <c r="E16" s="14" t="s">
        <v>84</v>
      </c>
      <c r="F16" s="14" t="s">
        <v>74</v>
      </c>
      <c r="G16" s="15">
        <v>0.073</v>
      </c>
      <c r="H16" s="14" t="s">
        <v>75</v>
      </c>
      <c r="I16" s="15">
        <v>0.073</v>
      </c>
      <c r="J16" s="25">
        <v>4.14</v>
      </c>
      <c r="K16" s="26">
        <f t="shared" si="1"/>
        <v>4.14</v>
      </c>
      <c r="L16" s="25">
        <v>2.19</v>
      </c>
      <c r="M16" s="27"/>
      <c r="N16" s="25">
        <v>1.95</v>
      </c>
      <c r="O16" s="24"/>
      <c r="P16" s="24"/>
      <c r="Q16" s="24"/>
      <c r="R16" s="24" t="s">
        <v>76</v>
      </c>
      <c r="S16" s="122" t="s">
        <v>77</v>
      </c>
      <c r="T16" s="24"/>
    </row>
    <row r="17" ht="48" customHeight="1" spans="1:20">
      <c r="A17" s="11"/>
      <c r="B17" s="12" t="s">
        <v>12</v>
      </c>
      <c r="C17" s="13"/>
      <c r="D17" s="13"/>
      <c r="E17" s="14" t="s">
        <v>85</v>
      </c>
      <c r="F17" s="14" t="s">
        <v>74</v>
      </c>
      <c r="G17" s="15">
        <v>0.273</v>
      </c>
      <c r="H17" s="14" t="s">
        <v>75</v>
      </c>
      <c r="I17" s="15">
        <v>0.273</v>
      </c>
      <c r="J17" s="25">
        <v>15.49</v>
      </c>
      <c r="K17" s="26">
        <f t="shared" si="1"/>
        <v>15.49</v>
      </c>
      <c r="L17" s="25">
        <v>8.18</v>
      </c>
      <c r="M17" s="27"/>
      <c r="N17" s="25">
        <v>7.31</v>
      </c>
      <c r="O17" s="24"/>
      <c r="P17" s="24"/>
      <c r="Q17" s="24"/>
      <c r="R17" s="24" t="s">
        <v>76</v>
      </c>
      <c r="S17" s="122" t="s">
        <v>77</v>
      </c>
      <c r="T17" s="24"/>
    </row>
    <row r="18" ht="45" spans="1:20">
      <c r="A18" s="11"/>
      <c r="B18" s="12" t="s">
        <v>12</v>
      </c>
      <c r="C18" s="13"/>
      <c r="D18" s="13"/>
      <c r="E18" s="14" t="s">
        <v>86</v>
      </c>
      <c r="F18" s="14" t="s">
        <v>74</v>
      </c>
      <c r="G18" s="15">
        <v>0.536</v>
      </c>
      <c r="H18" s="14" t="s">
        <v>75</v>
      </c>
      <c r="I18" s="15">
        <v>0.536</v>
      </c>
      <c r="J18" s="25">
        <v>30.41</v>
      </c>
      <c r="K18" s="26">
        <f t="shared" si="1"/>
        <v>30.41</v>
      </c>
      <c r="L18" s="25">
        <v>16.05</v>
      </c>
      <c r="M18" s="27"/>
      <c r="N18" s="25">
        <v>14.36</v>
      </c>
      <c r="O18" s="24"/>
      <c r="P18" s="24"/>
      <c r="Q18" s="24"/>
      <c r="R18" s="24" t="s">
        <v>76</v>
      </c>
      <c r="S18" s="122" t="s">
        <v>77</v>
      </c>
      <c r="T18" s="24"/>
    </row>
    <row r="19" ht="13.5" spans="1:16">
      <c r="A19" s="16" t="s">
        <v>14</v>
      </c>
      <c r="B19" s="17"/>
      <c r="C19" s="17"/>
      <c r="D19" s="17"/>
      <c r="E19" s="17" t="s">
        <v>87</v>
      </c>
      <c r="F19" s="17"/>
      <c r="G19" s="17" t="s">
        <v>88</v>
      </c>
      <c r="H19" s="17"/>
      <c r="I19" s="17"/>
      <c r="J19" s="28"/>
      <c r="K19" s="28" t="s">
        <v>89</v>
      </c>
      <c r="L19" s="28"/>
      <c r="M19" s="28"/>
      <c r="N19" s="28"/>
      <c r="O19" s="29"/>
      <c r="P19" s="30"/>
    </row>
    <row r="20" ht="13.5" spans="1:10">
      <c r="A20" s="17"/>
      <c r="B20" s="17"/>
      <c r="C20" s="17"/>
      <c r="D20" s="17"/>
      <c r="E20" s="17"/>
      <c r="F20" s="17"/>
      <c r="G20" s="17"/>
      <c r="H20" s="17"/>
      <c r="I20" s="17"/>
      <c r="J20" s="31"/>
    </row>
    <row r="21" ht="13.5" spans="1:10">
      <c r="A21" s="17"/>
      <c r="B21" s="17" t="s">
        <v>62</v>
      </c>
      <c r="C21" s="17"/>
      <c r="D21" s="17"/>
      <c r="E21" s="17"/>
      <c r="F21" s="17"/>
      <c r="G21" s="17"/>
      <c r="H21" s="17"/>
      <c r="I21" s="17"/>
      <c r="J21" s="31"/>
    </row>
  </sheetData>
  <mergeCells count="30">
    <mergeCell ref="A1:B1"/>
    <mergeCell ref="A2:T2"/>
    <mergeCell ref="C3:E3"/>
    <mergeCell ref="B4:H4"/>
    <mergeCell ref="I4:J4"/>
    <mergeCell ref="K4:Q4"/>
    <mergeCell ref="R4:S4"/>
    <mergeCell ref="B8:H8"/>
    <mergeCell ref="A19:B19"/>
    <mergeCell ref="K19:O19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表一</vt:lpstr>
      <vt:lpstr>表二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.柱子哥™</cp:lastModifiedBy>
  <dcterms:created xsi:type="dcterms:W3CDTF">2023-11-25T00:13:19Z</dcterms:created>
  <dcterms:modified xsi:type="dcterms:W3CDTF">2023-11-27T02:21:57Z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E5B0B928A1BE437C90E1155B8466E395_13</vt:lpwstr>
  </property>
</Properties>
</file>